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schaulandr</author>
  </authors>
  <commentList>
    <comment ref="D7" authorId="0">
      <text>
        <r>
          <rPr>
            <b/>
            <sz val="8"/>
            <rFont val="Tahoma"/>
            <family val="2"/>
          </rPr>
          <t>For transportation, N20 and CH4 vary greatly by type of car and model year. Specifics can be found in CCAR Protocol</t>
        </r>
      </text>
    </comment>
    <comment ref="G5" authorId="0">
      <text>
        <r>
          <rPr>
            <b/>
            <sz val="8"/>
            <rFont val="Tahoma"/>
            <family val="2"/>
          </rPr>
          <t>Aggregate equivalent in terms of effect on global climate change.</t>
        </r>
      </text>
    </comment>
  </commentList>
</comments>
</file>

<file path=xl/sharedStrings.xml><?xml version="1.0" encoding="utf-8"?>
<sst xmlns="http://schemas.openxmlformats.org/spreadsheetml/2006/main" count="13" uniqueCount="13">
  <si>
    <t>Total savings</t>
  </si>
  <si>
    <t>Electricity (kWh)</t>
  </si>
  <si>
    <t>CA Gasoline (gallons)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</si>
  <si>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 (lbs)</t>
    </r>
  </si>
  <si>
    <r>
      <t>Metric tons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</si>
  <si>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savings (lbs)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</si>
  <si>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savings (lbs)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</si>
  <si>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savings (lbs)</t>
    </r>
  </si>
  <si>
    <t>Natural gas (therms)</t>
  </si>
  <si>
    <t>CA Diesel (gallons)</t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</si>
  <si>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savings evaluator for TGIF projects</t>
    </r>
  </si>
  <si>
    <t>See CCAR Protocol at http://www.climateregistry.org/resources/docs/protocols/grp/GRP_3.1_January2009.pdf</t>
  </si>
  <si>
    <t xml:space="preserve">All numbers, conversions, and equivalents per CCAR Protocol, January 2009.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</si>
</sst>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09]dddd\,\ mmmm\ dd\,\ yyyy"/>
    <numFmt numFmtId="173" formatCode="[$-409]h:mm:ss\ AM/PM"/>
    <numFmt numFmtId="174" formatCode="&quot;$&quot;#,##0.00"/>
  </numFmts>
  <fonts count="41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0" sqref="A20"/>
    </sheetView>
  </sheetViews>
  <sheetFormatPr defaultColWidth="8.8515625" defaultRowHeight="12.75"/>
  <cols>
    <col min="1" max="1" width="19.00390625" style="0" customWidth="1"/>
    <col min="2" max="2" width="14.7109375" style="0" customWidth="1"/>
    <col min="3" max="3" width="15.28125" style="1" customWidth="1"/>
    <col min="4" max="4" width="16.7109375" style="1" customWidth="1"/>
    <col min="5" max="5" width="15.28125" style="1" customWidth="1"/>
    <col min="6" max="6" width="10.00390625" style="0" customWidth="1"/>
    <col min="7" max="7" width="9.140625" style="1" customWidth="1"/>
  </cols>
  <sheetData>
    <row r="1" spans="2:7" ht="19.5">
      <c r="B1" s="16" t="s">
        <v>10</v>
      </c>
      <c r="C1" s="16"/>
      <c r="D1" s="16"/>
      <c r="E1" s="16"/>
      <c r="F1" s="2"/>
      <c r="G1" s="2"/>
    </row>
    <row r="2" ht="12.75"/>
    <row r="3" spans="2:9" s="3" customFormat="1" ht="16.5" thickBot="1">
      <c r="B3" s="3" t="s">
        <v>0</v>
      </c>
      <c r="C3" s="4" t="s">
        <v>7</v>
      </c>
      <c r="D3" s="4" t="s">
        <v>6</v>
      </c>
      <c r="E3" s="4" t="s">
        <v>5</v>
      </c>
      <c r="G3" s="4" t="s">
        <v>3</v>
      </c>
      <c r="I3" s="3" t="s">
        <v>4</v>
      </c>
    </row>
    <row r="4" ht="12.75"/>
    <row r="5" spans="1:9" s="5" customFormat="1" ht="12.75">
      <c r="A5" s="5" t="s">
        <v>1</v>
      </c>
      <c r="B5" s="10">
        <v>0</v>
      </c>
      <c r="C5" s="6">
        <f>B5*0.724</f>
        <v>0</v>
      </c>
      <c r="D5" s="6">
        <f>B5*0.0000081</f>
        <v>0</v>
      </c>
      <c r="E5" s="6">
        <f>B5*0.00000302</f>
        <v>0</v>
      </c>
      <c r="G5" s="6">
        <f>C5+(E5*23)+(D5*296)</f>
        <v>0</v>
      </c>
      <c r="I5" s="5">
        <f>G5/2205</f>
        <v>0</v>
      </c>
    </row>
    <row r="6" spans="1:9" s="7" customFormat="1" ht="12.75">
      <c r="A6" s="7" t="s">
        <v>8</v>
      </c>
      <c r="B6" s="11">
        <v>0</v>
      </c>
      <c r="C6" s="8">
        <f>B6*11.68</f>
        <v>0</v>
      </c>
      <c r="D6" s="8">
        <f>B6*0.000022</f>
        <v>0</v>
      </c>
      <c r="E6" s="8">
        <f>B6*0.001298</f>
        <v>0</v>
      </c>
      <c r="G6" s="8">
        <f>C6+(E6*23)+(D6*296)</f>
        <v>0</v>
      </c>
      <c r="I6" s="5">
        <f>G6/2205</f>
        <v>0</v>
      </c>
    </row>
    <row r="7" spans="1:9" s="7" customFormat="1" ht="12.75">
      <c r="A7" s="7" t="s">
        <v>2</v>
      </c>
      <c r="B7" s="11">
        <v>0</v>
      </c>
      <c r="C7" s="8">
        <f>B7*19.38</f>
        <v>0</v>
      </c>
      <c r="D7" s="8">
        <v>0</v>
      </c>
      <c r="E7" s="8">
        <v>0</v>
      </c>
      <c r="G7" s="8">
        <f>C7</f>
        <v>0</v>
      </c>
      <c r="I7" s="5">
        <f>G7/2205</f>
        <v>0</v>
      </c>
    </row>
    <row r="8" spans="1:9" s="5" customFormat="1" ht="12.75">
      <c r="A8" s="5" t="s">
        <v>9</v>
      </c>
      <c r="B8" s="10">
        <v>0</v>
      </c>
      <c r="C8" s="6">
        <f>B8*22.33</f>
        <v>0</v>
      </c>
      <c r="D8" s="12">
        <v>0</v>
      </c>
      <c r="E8" s="12">
        <v>0</v>
      </c>
      <c r="F8" s="9"/>
      <c r="G8" s="6">
        <f>C8</f>
        <v>0</v>
      </c>
      <c r="I8" s="5">
        <f>G8/2205</f>
        <v>0</v>
      </c>
    </row>
    <row r="9" ht="12.75"/>
    <row r="10" ht="12.75">
      <c r="A10" t="s">
        <v>11</v>
      </c>
    </row>
    <row r="11" ht="12.75">
      <c r="A11" t="s">
        <v>12</v>
      </c>
    </row>
    <row r="19" spans="1:3" ht="12.75">
      <c r="A19" s="13"/>
      <c r="C19" s="14"/>
    </row>
    <row r="20" spans="1:3" ht="12.75">
      <c r="A20" s="13"/>
      <c r="B20" s="15"/>
      <c r="C20" s="14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Santa Barbara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schaulandr</dc:creator>
  <cp:keywords/>
  <dc:description/>
  <cp:lastModifiedBy>Jewel Snavely</cp:lastModifiedBy>
  <dcterms:created xsi:type="dcterms:W3CDTF">2007-04-19T18:33:48Z</dcterms:created>
  <dcterms:modified xsi:type="dcterms:W3CDTF">2014-07-03T15:26:19Z</dcterms:modified>
  <cp:category/>
  <cp:version/>
  <cp:contentType/>
  <cp:contentStatus/>
</cp:coreProperties>
</file>