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av\Downloads\"/>
    </mc:Choice>
  </mc:AlternateContent>
  <xr:revisionPtr revIDLastSave="0" documentId="13_ncr:1_{4C7C6848-2BF8-4D78-A698-3851DDF80882}" xr6:coauthVersionLast="47" xr6:coauthVersionMax="47" xr10:uidLastSave="{00000000-0000-0000-0000-000000000000}"/>
  <bookViews>
    <workbookView xWindow="390" yWindow="390" windowWidth="24615" windowHeight="16635" xr2:uid="{00000000-000D-0000-FFFF-FFFF00000000}"/>
  </bookViews>
  <sheets>
    <sheet name="GHG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C8" i="1"/>
  <c r="G8" i="1"/>
  <c r="I8" i="1" s="1"/>
  <c r="C7" i="1"/>
  <c r="G7" i="1" s="1"/>
  <c r="I7" i="1" s="1"/>
  <c r="C6" i="1"/>
  <c r="E5" i="1"/>
  <c r="E6" i="1"/>
  <c r="D6" i="1"/>
  <c r="G6" i="1" s="1"/>
  <c r="I6" i="1" s="1"/>
  <c r="C5" i="1"/>
  <c r="G5" i="1" s="1"/>
  <c r="I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schaulandr</author>
  </authors>
  <commentList>
    <comment ref="G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Aggregate equivalent in terms of effect on global climate change.</t>
        </r>
      </text>
    </comment>
    <comment ref="D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For transportation, N20 and CH4 vary greatly by type of car and model year. Specifics can be found in CCAR Protocol</t>
        </r>
      </text>
    </comment>
  </commentList>
</comments>
</file>

<file path=xl/sharedStrings.xml><?xml version="1.0" encoding="utf-8"?>
<sst xmlns="http://schemas.openxmlformats.org/spreadsheetml/2006/main" count="13" uniqueCount="13">
  <si>
    <t>Total savings</t>
  </si>
  <si>
    <t>Electricity (kWh)</t>
  </si>
  <si>
    <t>CA Gasoline (gallons)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</si>
  <si>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equivalent (lbs)</t>
    </r>
  </si>
  <si>
    <r>
      <t>Metric tons 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e</t>
    </r>
  </si>
  <si>
    <r>
      <t>CH</t>
    </r>
    <r>
      <rPr>
        <vertAlign val="subscript"/>
        <sz val="10"/>
        <rFont val="Arial"/>
        <family val="2"/>
      </rPr>
      <t>4</t>
    </r>
    <r>
      <rPr>
        <sz val="10"/>
        <rFont val="Arial"/>
      </rPr>
      <t xml:space="preserve"> savings (lbs)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</si>
  <si>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O savings (lbs)</t>
    </r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</si>
  <si>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savings (lbs)</t>
    </r>
  </si>
  <si>
    <t>Natural gas (therms)</t>
  </si>
  <si>
    <t>CA Diesel (gallons)</t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</si>
  <si>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savings evaluator for TGIF projects</t>
    </r>
  </si>
  <si>
    <t>See CCAR Protocol at http://www.climateregistry.org/resources/docs/protocols/grp/GRP_3.1_January2009.pdf</t>
  </si>
  <si>
    <t xml:space="preserve">All numbers, conversions, and equivalents per CCAR Protocol, January 2009.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</si>
</sst>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vertAlign val="subscript"/>
      <sz val="10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5" xfId="0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164" fontId="0" fillId="0" borderId="0" xfId="0" applyNumberFormat="1"/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C41" sqref="C41"/>
    </sheetView>
  </sheetViews>
  <sheetFormatPr defaultColWidth="8.85546875" defaultRowHeight="12.75" x14ac:dyDescent="0.2"/>
  <cols>
    <col min="1" max="1" width="19" customWidth="1"/>
    <col min="2" max="2" width="14.7109375" customWidth="1"/>
    <col min="3" max="3" width="15.28515625" style="1" customWidth="1"/>
    <col min="4" max="4" width="16.7109375" style="1" customWidth="1"/>
    <col min="5" max="5" width="15.28515625" style="1" customWidth="1"/>
    <col min="6" max="6" width="10" customWidth="1"/>
    <col min="7" max="7" width="9.140625" style="1" customWidth="1"/>
  </cols>
  <sheetData>
    <row r="1" spans="1:9" ht="19.5" x14ac:dyDescent="0.35">
      <c r="B1" s="16" t="s">
        <v>10</v>
      </c>
      <c r="C1" s="16"/>
      <c r="D1" s="16"/>
      <c r="E1" s="16"/>
      <c r="F1" s="2"/>
      <c r="G1" s="2"/>
    </row>
    <row r="3" spans="1:9" s="3" customFormat="1" ht="16.5" thickBot="1" x14ac:dyDescent="0.35">
      <c r="B3" s="3" t="s">
        <v>0</v>
      </c>
      <c r="C3" s="4" t="s">
        <v>7</v>
      </c>
      <c r="D3" s="4" t="s">
        <v>6</v>
      </c>
      <c r="E3" s="4" t="s">
        <v>5</v>
      </c>
      <c r="G3" s="4" t="s">
        <v>3</v>
      </c>
      <c r="I3" s="3" t="s">
        <v>4</v>
      </c>
    </row>
    <row r="5" spans="1:9" s="5" customFormat="1" x14ac:dyDescent="0.2">
      <c r="A5" s="5" t="s">
        <v>1</v>
      </c>
      <c r="B5" s="10">
        <v>0</v>
      </c>
      <c r="C5" s="6">
        <f>B5*0.724</f>
        <v>0</v>
      </c>
      <c r="D5" s="6">
        <f>B5*0.0000081</f>
        <v>0</v>
      </c>
      <c r="E5" s="6">
        <f>B5*0.00000302</f>
        <v>0</v>
      </c>
      <c r="G5" s="6">
        <f>C5+(E5*23)+(D5*296)</f>
        <v>0</v>
      </c>
      <c r="I5" s="5">
        <f>G5/2205</f>
        <v>0</v>
      </c>
    </row>
    <row r="6" spans="1:9" s="7" customFormat="1" x14ac:dyDescent="0.2">
      <c r="A6" s="7" t="s">
        <v>8</v>
      </c>
      <c r="B6" s="11">
        <v>0</v>
      </c>
      <c r="C6" s="8">
        <f>B6*11.68</f>
        <v>0</v>
      </c>
      <c r="D6" s="8">
        <f>B6*0.000022</f>
        <v>0</v>
      </c>
      <c r="E6" s="8">
        <f>B6*0.001298</f>
        <v>0</v>
      </c>
      <c r="G6" s="8">
        <f>C6+(E6*23)+(D6*296)</f>
        <v>0</v>
      </c>
      <c r="I6" s="5">
        <f>G6/2205</f>
        <v>0</v>
      </c>
    </row>
    <row r="7" spans="1:9" s="7" customFormat="1" x14ac:dyDescent="0.2">
      <c r="A7" s="7" t="s">
        <v>2</v>
      </c>
      <c r="B7" s="11">
        <v>0</v>
      </c>
      <c r="C7" s="8">
        <f>B7*19.38</f>
        <v>0</v>
      </c>
      <c r="D7" s="8">
        <v>0</v>
      </c>
      <c r="E7" s="8">
        <v>0</v>
      </c>
      <c r="G7" s="8">
        <f>C7</f>
        <v>0</v>
      </c>
      <c r="I7" s="5">
        <f>G7/2205</f>
        <v>0</v>
      </c>
    </row>
    <row r="8" spans="1:9" s="5" customFormat="1" x14ac:dyDescent="0.2">
      <c r="A8" s="5" t="s">
        <v>9</v>
      </c>
      <c r="B8" s="10">
        <v>0</v>
      </c>
      <c r="C8" s="6">
        <f>B8*22.33</f>
        <v>0</v>
      </c>
      <c r="D8" s="12">
        <v>0</v>
      </c>
      <c r="E8" s="12">
        <v>0</v>
      </c>
      <c r="F8" s="9"/>
      <c r="G8" s="6">
        <f>C8</f>
        <v>0</v>
      </c>
      <c r="I8" s="5">
        <f>G8/2205</f>
        <v>0</v>
      </c>
    </row>
    <row r="10" spans="1:9" x14ac:dyDescent="0.2">
      <c r="A10" t="s">
        <v>11</v>
      </c>
    </row>
    <row r="11" spans="1:9" x14ac:dyDescent="0.2">
      <c r="A11" t="s">
        <v>12</v>
      </c>
    </row>
    <row r="19" spans="1:3" x14ac:dyDescent="0.2">
      <c r="A19" s="13"/>
      <c r="C19" s="14"/>
    </row>
    <row r="20" spans="1:3" x14ac:dyDescent="0.2">
      <c r="A20" s="13"/>
      <c r="B20" s="15"/>
      <c r="C20" s="14"/>
    </row>
  </sheetData>
  <mergeCells count="1">
    <mergeCell ref="B1:E1"/>
  </mergeCells>
  <phoneticPr fontId="1" type="noConversion"/>
  <pageMargins left="0.75" right="0.75" top="1" bottom="1" header="0.5" footer="0.5"/>
  <pageSetup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GHG Calculator</vt:lpstr>
    </vt:vector>
  </TitlesOfParts>
  <Company>UC Santa Barbara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schaulandr</dc:creator>
  <cp:lastModifiedBy>Jewel Snavely</cp:lastModifiedBy>
  <dcterms:created xsi:type="dcterms:W3CDTF">2007-04-19T18:33:48Z</dcterms:created>
  <dcterms:modified xsi:type="dcterms:W3CDTF">2026-03-18T16:59:54Z</dcterms:modified>
</cp:coreProperties>
</file>